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ace1007\Documents\"/>
    </mc:Choice>
  </mc:AlternateContent>
  <xr:revisionPtr revIDLastSave="0" documentId="8_{79A9ACD9-3B26-40A7-8654-E2F7CE4835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-TA" sheetId="2" r:id="rId1"/>
    <sheet name="2-TER" sheetId="7" r:id="rId2"/>
    <sheet name="2.5 TER" sheetId="5" r:id="rId3"/>
  </sheets>
  <definedNames>
    <definedName name="_xlnm.Print_Area" localSheetId="1">'2-TER'!$A$1:$N$43</definedName>
  </definedNames>
  <calcPr calcId="191029"/>
  <fileRecoveryPr autoRecover="0"/>
</workbook>
</file>

<file path=xl/calcChain.xml><?xml version="1.0" encoding="utf-8"?>
<calcChain xmlns="http://schemas.openxmlformats.org/spreadsheetml/2006/main">
  <c r="I17" i="7" l="1"/>
  <c r="I16" i="7"/>
  <c r="I15" i="7"/>
  <c r="I14" i="7"/>
  <c r="I13" i="7"/>
  <c r="M14" i="7" l="1"/>
  <c r="I13" i="2"/>
  <c r="M13" i="2" s="1"/>
  <c r="I14" i="2"/>
  <c r="M14" i="2" s="1"/>
  <c r="I15" i="2"/>
  <c r="M15" i="2" s="1"/>
  <c r="I16" i="2"/>
  <c r="I17" i="2"/>
  <c r="I18" i="2"/>
  <c r="I19" i="2"/>
  <c r="I20" i="2"/>
  <c r="I12" i="2"/>
  <c r="M12" i="2" s="1"/>
  <c r="M16" i="2"/>
  <c r="M17" i="2"/>
  <c r="M18" i="2"/>
  <c r="M19" i="2"/>
  <c r="M20" i="2"/>
  <c r="J21" i="2"/>
  <c r="K21" i="2"/>
  <c r="K22" i="2" s="1"/>
  <c r="K23" i="2" s="1"/>
  <c r="L21" i="2"/>
  <c r="I22" i="7"/>
  <c r="M22" i="7" s="1"/>
  <c r="I21" i="7"/>
  <c r="M21" i="7" s="1"/>
  <c r="J23" i="7"/>
  <c r="J24" i="7" s="1"/>
  <c r="K23" i="7"/>
  <c r="L23" i="7"/>
  <c r="L24" i="7" s="1"/>
  <c r="I20" i="7"/>
  <c r="M20" i="7" s="1"/>
  <c r="I19" i="7"/>
  <c r="M19" i="7" s="1"/>
  <c r="I18" i="7"/>
  <c r="M18" i="7" s="1"/>
  <c r="M17" i="7"/>
  <c r="M15" i="7"/>
  <c r="M16" i="7"/>
  <c r="M13" i="7"/>
  <c r="L22" i="2" l="1"/>
  <c r="L23" i="2" s="1"/>
  <c r="J22" i="2"/>
  <c r="J23" i="2" s="1"/>
  <c r="I21" i="2"/>
  <c r="M21" i="2"/>
  <c r="I23" i="7"/>
  <c r="K24" i="7"/>
  <c r="K25" i="7" s="1"/>
  <c r="L25" i="7"/>
  <c r="J25" i="7"/>
  <c r="M23" i="7"/>
  <c r="M24" i="7" s="1"/>
  <c r="M22" i="2" l="1"/>
  <c r="M23" i="2" s="1"/>
  <c r="I22" i="2"/>
  <c r="I23" i="2" s="1"/>
  <c r="I24" i="7"/>
  <c r="I25" i="7" s="1"/>
  <c r="M25" i="7" s="1"/>
</calcChain>
</file>

<file path=xl/sharedStrings.xml><?xml version="1.0" encoding="utf-8"?>
<sst xmlns="http://schemas.openxmlformats.org/spreadsheetml/2006/main" count="94" uniqueCount="82">
  <si>
    <t>TRAVEL EXPENSE CLAIM AND TRAVEL REPORT</t>
  </si>
  <si>
    <t>TRAVELER'S NAME:</t>
  </si>
  <si>
    <t>Department:</t>
  </si>
  <si>
    <t>TRAVELED BY:</t>
  </si>
  <si>
    <t>Traveled with:</t>
  </si>
  <si>
    <t>DEPARTED FROM</t>
  </si>
  <si>
    <t>ARRIVED AT</t>
  </si>
  <si>
    <t>PRIVATE VEHICLE</t>
  </si>
  <si>
    <t>DAILY</t>
  </si>
  <si>
    <t>MILES</t>
  </si>
  <si>
    <t>MILEAGE</t>
  </si>
  <si>
    <t>OTHER</t>
  </si>
  <si>
    <t>AMOUNT</t>
  </si>
  <si>
    <t>DATE</t>
  </si>
  <si>
    <t>PLACE</t>
  </si>
  <si>
    <t>TIME</t>
  </si>
  <si>
    <t>DRIVEN</t>
  </si>
  <si>
    <t>AMOUNT*</t>
  </si>
  <si>
    <t>MEALS</t>
  </si>
  <si>
    <t>LODGING</t>
  </si>
  <si>
    <t>CLAIMED</t>
  </si>
  <si>
    <t>I hereby certify that the above travel and expenses recorded herein were accomplished in the performance of official duties; that the information</t>
  </si>
  <si>
    <t>given is true in all respects and that no claim against the school has before been made for any part thereof, or paid from any other source of funding.</t>
  </si>
  <si>
    <t>Signature of Traveler/Date</t>
  </si>
  <si>
    <t>Signature of Supervisor/Date</t>
  </si>
  <si>
    <r>
      <t xml:space="preserve">                                            </t>
    </r>
    <r>
      <rPr>
        <i/>
        <sz val="10"/>
        <rFont val="Comic Sans MS"/>
        <family val="4"/>
      </rPr>
      <t xml:space="preserve"> </t>
    </r>
  </si>
  <si>
    <t xml:space="preserve">WIDE RUINS COMMUNITY SCHOOL </t>
  </si>
  <si>
    <t>I further authorize the Business Office to payroll deduct any amount that I claimed that upon investigation was determined to be unjustified or false.</t>
  </si>
  <si>
    <t>Signature of Principal or Board President/Date</t>
  </si>
  <si>
    <t>WIDE RUINS COMMUNITY SCHOOL</t>
  </si>
  <si>
    <t>TRAVEL AUTHORIZATION &amp; ADVANCE REQUEST</t>
  </si>
  <si>
    <t>TRAVELER:</t>
  </si>
  <si>
    <t xml:space="preserve"> </t>
  </si>
  <si>
    <t>ACCOUNT CODE:</t>
  </si>
  <si>
    <t>FOR THE PERIOD FROM:</t>
  </si>
  <si>
    <t>TO</t>
  </si>
  <si>
    <t>DEPARTURE FROM</t>
  </si>
  <si>
    <t>ARRIVAL AT</t>
  </si>
  <si>
    <t>ADVANCE AMOUNT</t>
  </si>
  <si>
    <t>Mileage</t>
  </si>
  <si>
    <t>Lodging</t>
  </si>
  <si>
    <t>Other</t>
  </si>
  <si>
    <t>DAILY TOTAL</t>
  </si>
  <si>
    <t>MODE OF TRAVEL</t>
  </si>
  <si>
    <t>_____</t>
  </si>
  <si>
    <t xml:space="preserve">Insurance </t>
  </si>
  <si>
    <t>Drivers License</t>
  </si>
  <si>
    <t>Notes:</t>
  </si>
  <si>
    <t>Estimated Travel Advance</t>
  </si>
  <si>
    <t>Purpose of Travel:</t>
  </si>
  <si>
    <t>I hereby certify that the travel and/or per diem recorded herein will be accomplished in the performance of official duties; that the information given is in accordance with WRCS</t>
  </si>
  <si>
    <t>Finance Policies and Federal Travel Regulations and that no claim against WRCS has been made for any part thereof, or will be Paid from any other source of funding.  I</t>
  </si>
  <si>
    <t>further understand and agree that my Personal Vehicle has adequate liability Insurance coverage and that coverage will be the Primary Insurance Carrier. I further</t>
  </si>
  <si>
    <t>understand that the amount I am receiving is only a Travel Advance and that I must submit a Travel Expense Report and Receipts upon return to the WRCS Business Office.</t>
  </si>
  <si>
    <t>Signature of Traveler &amp; Date</t>
  </si>
  <si>
    <t>Approved by Principal or Board President &amp; Date</t>
  </si>
  <si>
    <t>Concurred by Supervisor &amp; Date</t>
  </si>
  <si>
    <t>Concurred by Finance Dept. &amp; Date</t>
  </si>
  <si>
    <t>Miles</t>
  </si>
  <si>
    <t>Business Travel Purpose:</t>
  </si>
  <si>
    <t>Disapproved:</t>
  </si>
  <si>
    <t>*Approval Authority Only</t>
  </si>
  <si>
    <t>Person (s) contacted:</t>
  </si>
  <si>
    <t>Accomplishments:</t>
  </si>
  <si>
    <t>Justification for Unauthorized Expenses:</t>
  </si>
  <si>
    <t>Meals</t>
  </si>
  <si>
    <t>You are hereby authorized to travel as indicated and to incur necessary travel expenses in accordance with applicable policies and procedures.</t>
  </si>
  <si>
    <t>Account Code:</t>
  </si>
  <si>
    <t>Travel Advance Amount (80%)</t>
  </si>
  <si>
    <t xml:space="preserve">Travel Reimbursement </t>
  </si>
  <si>
    <t xml:space="preserve">Total Travel </t>
  </si>
  <si>
    <t>Dept</t>
  </si>
  <si>
    <t>Travel Reimbursement to Traveler (20%)</t>
  </si>
  <si>
    <t>Mileage Rate is .56/miles, effective 1/1/2021</t>
  </si>
  <si>
    <t>Traveler must submit all reciepts other than meal reciepts to be eligible to claim for reimbursement.</t>
  </si>
  <si>
    <t>If GSA is available and you choose to take your own POV, Mileage will be set at $.17 per mile / .56 per mile POV as of 1/1/2021</t>
  </si>
  <si>
    <t>Out of State Travel approved by Board on:____________________________</t>
  </si>
  <si>
    <t>*Approval Line for Unauthorized Expenses ONLY:               Approved:</t>
  </si>
  <si>
    <t>WRCS</t>
  </si>
  <si>
    <t>,</t>
  </si>
  <si>
    <t>Total Travel Expenses (100%)</t>
  </si>
  <si>
    <t>ATTENDEE: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</si>
</sst>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;@"/>
    <numFmt numFmtId="166" formatCode="[$-409]h:mm\ AM/PM;@"/>
    <numFmt numFmtId="167" formatCode="m/d/yy;@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10"/>
      <name val="Bradley Hand ITC"/>
      <family val="4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Lucida Console"/>
      <family val="3"/>
    </font>
    <font>
      <i/>
      <sz val="10"/>
      <name val="Comic Sans MS"/>
      <family val="4"/>
    </font>
    <font>
      <sz val="11"/>
      <name val="Arial"/>
      <family val="2"/>
    </font>
    <font>
      <b/>
      <i/>
      <sz val="14"/>
      <name val="Advertiser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8"/>
      <color indexed="9"/>
      <name val="Advertiser"/>
    </font>
    <font>
      <b/>
      <sz val="20"/>
      <color indexed="9"/>
      <name val="Advertiser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indexed="10"/>
      <name val="Arial"/>
      <family val="2"/>
    </font>
    <font>
      <sz val="12"/>
      <name val="Cambria"/>
      <family val="1"/>
    </font>
    <font>
      <b/>
      <i/>
      <sz val="12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/>
    </xf>
    <xf numFmtId="14" fontId="5" fillId="0" borderId="0" xfId="0" applyNumberFormat="1" applyFont="1" applyProtection="1"/>
    <xf numFmtId="0" fontId="0" fillId="0" borderId="0" xfId="0" applyBorder="1"/>
    <xf numFmtId="0" fontId="1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Border="1"/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Fill="1" applyProtection="1"/>
    <xf numFmtId="44" fontId="0" fillId="0" borderId="0" xfId="1" applyFont="1" applyBorder="1" applyProtection="1"/>
    <xf numFmtId="0" fontId="1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center" vertical="top"/>
    </xf>
    <xf numFmtId="0" fontId="0" fillId="0" borderId="2" xfId="0" applyBorder="1" applyProtection="1"/>
    <xf numFmtId="165" fontId="17" fillId="0" borderId="2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18" fillId="0" borderId="0" xfId="0" applyFont="1"/>
    <xf numFmtId="0" fontId="13" fillId="0" borderId="0" xfId="0" applyFont="1" applyBorder="1" applyAlignment="1" applyProtection="1">
      <alignment horizontal="center"/>
      <protection locked="0"/>
    </xf>
    <xf numFmtId="0" fontId="18" fillId="0" borderId="0" xfId="0" applyFont="1" applyProtection="1"/>
    <xf numFmtId="44" fontId="0" fillId="0" borderId="0" xfId="0" applyNumberFormat="1"/>
    <xf numFmtId="18" fontId="1" fillId="0" borderId="3" xfId="0" applyNumberFormat="1" applyFont="1" applyBorder="1" applyProtection="1">
      <protection locked="0"/>
    </xf>
    <xf numFmtId="8" fontId="0" fillId="0" borderId="0" xfId="0" applyNumberFormat="1"/>
    <xf numFmtId="0" fontId="0" fillId="0" borderId="0" xfId="0" applyBorder="1" applyProtection="1">
      <protection locked="0"/>
    </xf>
    <xf numFmtId="44" fontId="8" fillId="0" borderId="3" xfId="1" applyNumberFormat="1" applyFont="1" applyBorder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22" fillId="2" borderId="0" xfId="0" applyFont="1" applyFill="1" applyAlignment="1" applyProtection="1">
      <alignment horizontal="center"/>
    </xf>
    <xf numFmtId="0" fontId="0" fillId="2" borderId="0" xfId="0" applyFill="1"/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44" fontId="8" fillId="0" borderId="12" xfId="1" applyNumberFormat="1" applyFont="1" applyBorder="1" applyProtection="1">
      <protection locked="0"/>
    </xf>
    <xf numFmtId="18" fontId="1" fillId="0" borderId="5" xfId="0" applyNumberFormat="1" applyFont="1" applyBorder="1" applyProtection="1">
      <protection locked="0"/>
    </xf>
    <xf numFmtId="44" fontId="1" fillId="0" borderId="5" xfId="1" applyNumberFormat="1" applyFont="1" applyBorder="1" applyProtection="1">
      <protection locked="0"/>
    </xf>
    <xf numFmtId="44" fontId="8" fillId="0" borderId="5" xfId="1" applyNumberFormat="1" applyFont="1" applyBorder="1" applyProtection="1">
      <protection locked="0"/>
    </xf>
    <xf numFmtId="14" fontId="5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right"/>
      <protection locked="0"/>
    </xf>
    <xf numFmtId="18" fontId="1" fillId="0" borderId="6" xfId="0" applyNumberFormat="1" applyFont="1" applyBorder="1" applyAlignment="1" applyProtection="1">
      <alignment horizontal="right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166" fontId="1" fillId="0" borderId="3" xfId="0" applyNumberFormat="1" applyFont="1" applyBorder="1" applyProtection="1">
      <protection locked="0"/>
    </xf>
    <xf numFmtId="166" fontId="2" fillId="0" borderId="3" xfId="0" applyNumberFormat="1" applyFont="1" applyBorder="1" applyProtection="1">
      <protection locked="0"/>
    </xf>
    <xf numFmtId="0" fontId="0" fillId="0" borderId="7" xfId="0" applyNumberFormat="1" applyBorder="1" applyProtection="1"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Protection="1">
      <protection locked="0"/>
    </xf>
    <xf numFmtId="0" fontId="0" fillId="0" borderId="13" xfId="0" applyNumberFormat="1" applyBorder="1" applyProtection="1"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1" fillId="0" borderId="21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7" fontId="1" fillId="0" borderId="5" xfId="1" applyNumberFormat="1" applyFont="1" applyBorder="1" applyProtection="1">
      <protection locked="0"/>
    </xf>
    <xf numFmtId="7" fontId="0" fillId="0" borderId="5" xfId="1" applyNumberFormat="1" applyFont="1" applyBorder="1" applyProtection="1">
      <protection locked="0"/>
    </xf>
    <xf numFmtId="7" fontId="0" fillId="0" borderId="3" xfId="1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7" xfId="0" applyNumberFormat="1" applyFont="1" applyBorder="1" applyProtection="1">
      <protection locked="0"/>
    </xf>
    <xf numFmtId="7" fontId="26" fillId="0" borderId="3" xfId="1" applyNumberFormat="1" applyFont="1" applyBorder="1" applyProtection="1">
      <protection locked="0"/>
    </xf>
    <xf numFmtId="167" fontId="1" fillId="0" borderId="17" xfId="0" applyNumberFormat="1" applyFont="1" applyBorder="1" applyAlignment="1" applyProtection="1">
      <alignment horizontal="center"/>
      <protection locked="0"/>
    </xf>
    <xf numFmtId="167" fontId="1" fillId="0" borderId="3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8" fontId="1" fillId="0" borderId="1" xfId="0" applyNumberFormat="1" applyFont="1" applyBorder="1" applyProtection="1">
      <protection locked="0"/>
    </xf>
    <xf numFmtId="44" fontId="8" fillId="0" borderId="1" xfId="1" applyNumberFormat="1" applyFont="1" applyBorder="1" applyProtection="1">
      <protection locked="0"/>
    </xf>
    <xf numFmtId="7" fontId="1" fillId="0" borderId="3" xfId="1" applyNumberFormat="1" applyFont="1" applyBorder="1" applyProtection="1">
      <protection locked="0"/>
    </xf>
    <xf numFmtId="44" fontId="1" fillId="0" borderId="3" xfId="1" applyNumberFormat="1" applyFont="1" applyBorder="1" applyAlignment="1" applyProtection="1">
      <alignment horizontal="center"/>
      <protection locked="0"/>
    </xf>
    <xf numFmtId="0" fontId="19" fillId="4" borderId="24" xfId="0" applyFont="1" applyFill="1" applyBorder="1" applyAlignment="1" applyProtection="1">
      <alignment horizontal="center"/>
    </xf>
    <xf numFmtId="0" fontId="19" fillId="4" borderId="33" xfId="0" applyFont="1" applyFill="1" applyBorder="1" applyAlignment="1" applyProtection="1">
      <alignment horizontal="center"/>
    </xf>
    <xf numFmtId="0" fontId="19" fillId="4" borderId="20" xfId="0" applyFont="1" applyFill="1" applyBorder="1" applyAlignment="1" applyProtection="1">
      <alignment horizontal="center"/>
    </xf>
    <xf numFmtId="0" fontId="19" fillId="4" borderId="26" xfId="0" applyFont="1" applyFill="1" applyBorder="1" applyAlignment="1" applyProtection="1">
      <alignment horizontal="center"/>
    </xf>
    <xf numFmtId="0" fontId="19" fillId="4" borderId="34" xfId="0" applyFont="1" applyFill="1" applyBorder="1" applyAlignment="1" applyProtection="1">
      <alignment horizontal="center"/>
    </xf>
    <xf numFmtId="0" fontId="19" fillId="4" borderId="13" xfId="0" applyFont="1" applyFill="1" applyBorder="1" applyAlignment="1" applyProtection="1">
      <alignment horizontal="center"/>
    </xf>
    <xf numFmtId="0" fontId="19" fillId="4" borderId="28" xfId="0" applyFont="1" applyFill="1" applyBorder="1" applyAlignment="1" applyProtection="1">
      <alignment horizontal="center"/>
    </xf>
    <xf numFmtId="0" fontId="19" fillId="4" borderId="27" xfId="0" applyFont="1" applyFill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0" fillId="0" borderId="55" xfId="0" applyBorder="1"/>
    <xf numFmtId="165" fontId="1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0" xfId="0" applyBorder="1"/>
    <xf numFmtId="164" fontId="0" fillId="0" borderId="40" xfId="0" applyNumberFormat="1" applyBorder="1" applyAlignment="1" applyProtection="1">
      <alignment horizontal="center"/>
      <protection locked="0"/>
    </xf>
    <xf numFmtId="44" fontId="1" fillId="0" borderId="3" xfId="1" applyNumberFormat="1" applyFont="1" applyBorder="1" applyProtection="1">
      <protection locked="0"/>
    </xf>
    <xf numFmtId="7" fontId="1" fillId="0" borderId="1" xfId="1" applyNumberFormat="1" applyFont="1" applyBorder="1" applyProtection="1">
      <protection locked="0"/>
    </xf>
    <xf numFmtId="44" fontId="1" fillId="0" borderId="1" xfId="1" applyNumberFormat="1" applyFont="1" applyBorder="1" applyProtection="1">
      <protection locked="0"/>
    </xf>
    <xf numFmtId="0" fontId="28" fillId="0" borderId="21" xfId="0" applyFont="1" applyBorder="1" applyAlignment="1" applyProtection="1">
      <alignment horizontal="center" vertical="top" wrapText="1"/>
    </xf>
    <xf numFmtId="0" fontId="19" fillId="5" borderId="23" xfId="0" applyFont="1" applyFill="1" applyBorder="1" applyAlignment="1" applyProtection="1">
      <alignment horizontal="center"/>
    </xf>
    <xf numFmtId="0" fontId="20" fillId="5" borderId="24" xfId="0" applyFont="1" applyFill="1" applyBorder="1" applyProtection="1"/>
    <xf numFmtId="0" fontId="20" fillId="5" borderId="25" xfId="0" applyFont="1" applyFill="1" applyBorder="1" applyProtection="1"/>
    <xf numFmtId="0" fontId="19" fillId="5" borderId="26" xfId="0" applyFont="1" applyFill="1" applyBorder="1" applyAlignment="1" applyProtection="1">
      <alignment horizontal="center"/>
    </xf>
    <xf numFmtId="0" fontId="19" fillId="5" borderId="27" xfId="0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/>
    </xf>
    <xf numFmtId="0" fontId="19" fillId="5" borderId="28" xfId="0" applyFont="1" applyFill="1" applyBorder="1" applyAlignment="1" applyProtection="1">
      <alignment horizontal="center"/>
    </xf>
    <xf numFmtId="0" fontId="19" fillId="5" borderId="29" xfId="0" applyFont="1" applyFill="1" applyBorder="1" applyAlignment="1" applyProtection="1">
      <alignment horizontal="center"/>
    </xf>
    <xf numFmtId="0" fontId="19" fillId="5" borderId="30" xfId="0" applyFont="1" applyFill="1" applyBorder="1" applyAlignment="1" applyProtection="1">
      <alignment horizontal="center"/>
    </xf>
    <xf numFmtId="9" fontId="30" fillId="6" borderId="31" xfId="0" applyNumberFormat="1" applyFont="1" applyFill="1" applyBorder="1" applyAlignment="1" applyProtection="1">
      <alignment horizontal="center" vertical="center"/>
    </xf>
    <xf numFmtId="7" fontId="31" fillId="6" borderId="32" xfId="0" applyNumberFormat="1" applyFont="1" applyFill="1" applyBorder="1" applyProtection="1"/>
    <xf numFmtId="0" fontId="9" fillId="0" borderId="0" xfId="0" applyFont="1" applyBorder="1" applyProtection="1">
      <protection locked="0"/>
    </xf>
    <xf numFmtId="44" fontId="8" fillId="6" borderId="15" xfId="1" applyFont="1" applyFill="1" applyBorder="1" applyAlignment="1" applyProtection="1">
      <alignment horizontal="right"/>
    </xf>
    <xf numFmtId="44" fontId="8" fillId="6" borderId="6" xfId="1" applyFont="1" applyFill="1" applyBorder="1" applyProtection="1"/>
    <xf numFmtId="0" fontId="33" fillId="0" borderId="0" xfId="0" applyFont="1"/>
    <xf numFmtId="44" fontId="1" fillId="0" borderId="12" xfId="1" applyNumberFormat="1" applyFont="1" applyBorder="1" applyProtection="1">
      <protection locked="0"/>
    </xf>
    <xf numFmtId="18" fontId="1" fillId="0" borderId="12" xfId="0" applyNumberFormat="1" applyFont="1" applyBorder="1" applyProtection="1">
      <protection locked="0"/>
    </xf>
    <xf numFmtId="167" fontId="1" fillId="0" borderId="12" xfId="0" applyNumberFormat="1" applyFont="1" applyBorder="1" applyAlignment="1" applyProtection="1">
      <alignment horizontal="center"/>
      <protection locked="0"/>
    </xf>
    <xf numFmtId="44" fontId="15" fillId="6" borderId="8" xfId="1" applyFont="1" applyFill="1" applyBorder="1" applyAlignment="1" applyProtection="1">
      <alignment horizontal="right"/>
    </xf>
    <xf numFmtId="44" fontId="15" fillId="6" borderId="15" xfId="1" applyFont="1" applyFill="1" applyBorder="1" applyAlignment="1" applyProtection="1">
      <alignment horizontal="right"/>
    </xf>
    <xf numFmtId="44" fontId="15" fillId="6" borderId="6" xfId="1" applyFont="1" applyFill="1" applyBorder="1" applyProtection="1"/>
    <xf numFmtId="44" fontId="32" fillId="4" borderId="8" xfId="1" applyFont="1" applyFill="1" applyBorder="1" applyAlignment="1" applyProtection="1">
      <alignment horizontal="right"/>
    </xf>
    <xf numFmtId="0" fontId="0" fillId="0" borderId="39" xfId="0" applyBorder="1" applyProtection="1"/>
    <xf numFmtId="0" fontId="11" fillId="0" borderId="39" xfId="0" applyFont="1" applyBorder="1"/>
    <xf numFmtId="44" fontId="0" fillId="6" borderId="5" xfId="1" applyFont="1" applyFill="1" applyBorder="1" applyProtection="1"/>
    <xf numFmtId="44" fontId="0" fillId="6" borderId="6" xfId="1" applyFont="1" applyFill="1" applyBorder="1" applyProtection="1"/>
    <xf numFmtId="9" fontId="15" fillId="6" borderId="8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Alignment="1"/>
    <xf numFmtId="0" fontId="1" fillId="0" borderId="21" xfId="0" applyFont="1" applyBorder="1" applyAlignment="1" applyProtection="1">
      <protection locked="0"/>
    </xf>
    <xf numFmtId="44" fontId="13" fillId="6" borderId="16" xfId="0" applyNumberFormat="1" applyFont="1" applyFill="1" applyBorder="1" applyProtection="1"/>
    <xf numFmtId="44" fontId="31" fillId="6" borderId="32" xfId="0" applyNumberFormat="1" applyFont="1" applyFill="1" applyBorder="1" applyProtection="1"/>
    <xf numFmtId="0" fontId="35" fillId="0" borderId="0" xfId="0" applyFont="1"/>
    <xf numFmtId="0" fontId="35" fillId="0" borderId="0" xfId="0" applyFont="1" applyBorder="1" applyAlignment="1">
      <alignment horizontal="center"/>
    </xf>
    <xf numFmtId="0" fontId="35" fillId="0" borderId="2" xfId="0" applyFont="1" applyBorder="1"/>
    <xf numFmtId="0" fontId="35" fillId="0" borderId="4" xfId="0" applyFont="1" applyBorder="1"/>
    <xf numFmtId="0" fontId="35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4" fontId="1" fillId="8" borderId="15" xfId="1" applyFont="1" applyFill="1" applyBorder="1" applyAlignment="1" applyProtection="1">
      <alignment horizontal="right"/>
    </xf>
    <xf numFmtId="44" fontId="1" fillId="0" borderId="5" xfId="1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14" fontId="15" fillId="0" borderId="2" xfId="0" applyNumberFormat="1" applyFont="1" applyBorder="1" applyAlignment="1" applyProtection="1">
      <alignment horizontal="center"/>
      <protection locked="0"/>
    </xf>
    <xf numFmtId="0" fontId="24" fillId="5" borderId="0" xfId="0" applyFont="1" applyFill="1" applyAlignment="1" applyProtection="1">
      <alignment horizontal="center"/>
    </xf>
    <xf numFmtId="0" fontId="25" fillId="5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9" fillId="5" borderId="41" xfId="0" applyFont="1" applyFill="1" applyBorder="1" applyAlignment="1" applyProtection="1">
      <alignment horizontal="center"/>
    </xf>
    <xf numFmtId="0" fontId="19" fillId="5" borderId="36" xfId="0" applyFont="1" applyFill="1" applyBorder="1" applyAlignment="1" applyProtection="1">
      <alignment horizontal="center"/>
    </xf>
    <xf numFmtId="0" fontId="19" fillId="5" borderId="20" xfId="0" applyFont="1" applyFill="1" applyBorder="1" applyAlignment="1" applyProtection="1">
      <alignment horizontal="center"/>
    </xf>
    <xf numFmtId="0" fontId="19" fillId="5" borderId="21" xfId="0" applyFont="1" applyFill="1" applyBorder="1" applyAlignment="1" applyProtection="1">
      <alignment horizontal="center"/>
    </xf>
    <xf numFmtId="0" fontId="19" fillId="5" borderId="24" xfId="0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 applyProtection="1">
      <alignment horizontal="center" vertical="center"/>
    </xf>
    <xf numFmtId="0" fontId="19" fillId="5" borderId="25" xfId="0" applyFont="1" applyFill="1" applyBorder="1" applyAlignment="1" applyProtection="1">
      <alignment horizontal="center" vertical="center"/>
    </xf>
    <xf numFmtId="0" fontId="19" fillId="5" borderId="34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 applyProtection="1">
      <alignment horizontal="center" vertical="center"/>
    </xf>
    <xf numFmtId="0" fontId="19" fillId="5" borderId="37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19" fillId="5" borderId="47" xfId="0" applyFont="1" applyFill="1" applyBorder="1" applyAlignment="1" applyProtection="1">
      <alignment horizontal="center" vertical="center"/>
    </xf>
    <xf numFmtId="0" fontId="19" fillId="5" borderId="46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19" fillId="5" borderId="44" xfId="0" applyFont="1" applyFill="1" applyBorder="1" applyAlignment="1" applyProtection="1">
      <alignment horizontal="center" vertical="center"/>
    </xf>
    <xf numFmtId="0" fontId="19" fillId="5" borderId="48" xfId="0" applyFont="1" applyFill="1" applyBorder="1" applyAlignment="1" applyProtection="1">
      <alignment horizontal="center" vertical="center"/>
    </xf>
    <xf numFmtId="0" fontId="20" fillId="5" borderId="2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</xf>
    <xf numFmtId="0" fontId="20" fillId="5" borderId="49" xfId="0" applyFont="1" applyFill="1" applyBorder="1" applyAlignment="1" applyProtection="1">
      <alignment horizontal="center" vertical="center"/>
    </xf>
    <xf numFmtId="14" fontId="1" fillId="0" borderId="14" xfId="0" applyNumberFormat="1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1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9" fillId="5" borderId="34" xfId="0" applyFont="1" applyFill="1" applyBorder="1" applyAlignment="1" applyProtection="1">
      <alignment horizontal="center"/>
    </xf>
    <xf numFmtId="0" fontId="19" fillId="5" borderId="37" xfId="0" applyFont="1" applyFill="1" applyBorder="1" applyAlignment="1" applyProtection="1">
      <alignment horizontal="center"/>
    </xf>
    <xf numFmtId="0" fontId="19" fillId="5" borderId="35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34" fillId="0" borderId="24" xfId="0" applyFont="1" applyBorder="1" applyAlignment="1" applyProtection="1">
      <alignment horizontal="center" vertical="top" wrapText="1"/>
    </xf>
    <xf numFmtId="0" fontId="34" fillId="0" borderId="25" xfId="0" applyFont="1" applyBorder="1" applyAlignment="1" applyProtection="1">
      <alignment horizontal="center" vertical="top" wrapText="1"/>
    </xf>
    <xf numFmtId="0" fontId="34" fillId="0" borderId="20" xfId="0" applyFont="1" applyBorder="1" applyAlignment="1" applyProtection="1">
      <alignment horizontal="center" vertical="top" wrapText="1"/>
    </xf>
    <xf numFmtId="0" fontId="34" fillId="0" borderId="21" xfId="0" applyFont="1" applyBorder="1" applyAlignment="1" applyProtection="1">
      <alignment horizontal="center" vertical="top" wrapText="1"/>
    </xf>
    <xf numFmtId="0" fontId="34" fillId="0" borderId="34" xfId="0" applyFont="1" applyBorder="1" applyAlignment="1" applyProtection="1">
      <alignment horizontal="center" vertical="top" wrapText="1"/>
    </xf>
    <xf numFmtId="0" fontId="34" fillId="0" borderId="37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quotePrefix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5" fillId="0" borderId="2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5" fillId="6" borderId="31" xfId="0" applyFont="1" applyFill="1" applyBorder="1" applyAlignment="1" applyProtection="1">
      <alignment horizontal="center" vertical="center"/>
    </xf>
    <xf numFmtId="0" fontId="27" fillId="6" borderId="38" xfId="0" applyFont="1" applyFill="1" applyBorder="1" applyAlignment="1" applyProtection="1">
      <alignment horizontal="center" vertical="center"/>
    </xf>
    <xf numFmtId="0" fontId="15" fillId="6" borderId="38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0" fillId="0" borderId="40" xfId="0" applyBorder="1" applyAlignment="1"/>
    <xf numFmtId="0" fontId="23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horizontal="center"/>
      <protection locked="0"/>
    </xf>
    <xf numFmtId="0" fontId="32" fillId="4" borderId="56" xfId="0" applyFont="1" applyFill="1" applyBorder="1" applyAlignment="1" applyProtection="1">
      <alignment horizontal="center"/>
      <protection locked="0"/>
    </xf>
    <xf numFmtId="0" fontId="32" fillId="4" borderId="57" xfId="0" applyFont="1" applyFill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50" xfId="0" applyFont="1" applyBorder="1" applyAlignment="1" applyProtection="1">
      <alignment horizontal="center"/>
      <protection locked="0"/>
    </xf>
    <xf numFmtId="167" fontId="9" fillId="7" borderId="48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45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25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58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0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21" xfId="0" applyNumberFormat="1" applyFont="1" applyFill="1" applyBorder="1" applyAlignment="1" applyProtection="1">
      <alignment horizontal="center" vertical="center" wrapText="1"/>
      <protection locked="0"/>
    </xf>
    <xf numFmtId="167" fontId="9" fillId="7" borderId="59" xfId="0" applyNumberFormat="1" applyFont="1" applyFill="1" applyBorder="1" applyAlignment="1" applyProtection="1">
      <alignment horizontal="center" wrapText="1"/>
      <protection locked="0"/>
    </xf>
    <xf numFmtId="167" fontId="9" fillId="7" borderId="39" xfId="0" applyNumberFormat="1" applyFont="1" applyFill="1" applyBorder="1" applyAlignment="1" applyProtection="1">
      <alignment horizontal="center" wrapText="1"/>
      <protection locked="0"/>
    </xf>
    <xf numFmtId="167" fontId="9" fillId="7" borderId="37" xfId="0" applyNumberFormat="1" applyFont="1" applyFill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protection locked="0"/>
    </xf>
    <xf numFmtId="0" fontId="1" fillId="0" borderId="43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9" fillId="4" borderId="41" xfId="0" applyFont="1" applyFill="1" applyBorder="1" applyAlignment="1" applyProtection="1">
      <alignment horizontal="center"/>
    </xf>
    <xf numFmtId="0" fontId="19" fillId="4" borderId="36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protection locked="0"/>
    </xf>
    <xf numFmtId="0" fontId="1" fillId="0" borderId="4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1" fillId="4" borderId="0" xfId="0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/>
    </xf>
    <xf numFmtId="0" fontId="16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19" fillId="4" borderId="24" xfId="0" applyFont="1" applyFill="1" applyBorder="1" applyAlignment="1" applyProtection="1">
      <alignment horizontal="center"/>
    </xf>
    <xf numFmtId="0" fontId="19" fillId="4" borderId="45" xfId="0" applyFont="1" applyFill="1" applyBorder="1" applyAlignment="1" applyProtection="1">
      <alignment horizontal="center"/>
    </xf>
    <xf numFmtId="0" fontId="19" fillId="4" borderId="25" xfId="0" applyFont="1" applyFill="1" applyBorder="1" applyAlignment="1" applyProtection="1">
      <alignment horizontal="center"/>
    </xf>
    <xf numFmtId="0" fontId="19" fillId="4" borderId="46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19" fillId="4" borderId="49" xfId="0" applyFont="1" applyFill="1" applyBorder="1" applyAlignment="1" applyProtection="1">
      <alignment horizontal="center"/>
    </xf>
    <xf numFmtId="0" fontId="20" fillId="4" borderId="25" xfId="0" applyFont="1" applyFill="1" applyBorder="1" applyAlignment="1" applyProtection="1">
      <alignment horizontal="center"/>
    </xf>
    <xf numFmtId="0" fontId="20" fillId="4" borderId="46" xfId="0" applyFont="1" applyFill="1" applyBorder="1" applyAlignment="1" applyProtection="1">
      <alignment horizontal="center"/>
    </xf>
    <xf numFmtId="0" fontId="20" fillId="4" borderId="2" xfId="0" applyFont="1" applyFill="1" applyBorder="1" applyAlignment="1" applyProtection="1">
      <alignment horizontal="center"/>
    </xf>
    <xf numFmtId="0" fontId="20" fillId="4" borderId="49" xfId="0" applyFont="1" applyFill="1" applyBorder="1" applyAlignment="1" applyProtection="1">
      <alignment horizontal="center"/>
    </xf>
    <xf numFmtId="0" fontId="19" fillId="4" borderId="31" xfId="0" applyFont="1" applyFill="1" applyBorder="1" applyAlignment="1" applyProtection="1">
      <alignment horizontal="center"/>
    </xf>
    <xf numFmtId="0" fontId="19" fillId="4" borderId="50" xfId="0" applyFont="1" applyFill="1" applyBorder="1" applyAlignment="1" applyProtection="1">
      <alignment horizontal="center"/>
    </xf>
    <xf numFmtId="0" fontId="19" fillId="4" borderId="51" xfId="0" applyFont="1" applyFill="1" applyBorder="1" applyAlignment="1" applyProtection="1">
      <alignment horizontal="center"/>
    </xf>
    <xf numFmtId="0" fontId="19" fillId="4" borderId="52" xfId="0" applyFont="1" applyFill="1" applyBorder="1" applyAlignment="1" applyProtection="1">
      <alignment horizontal="center"/>
    </xf>
    <xf numFmtId="0" fontId="19" fillId="4" borderId="29" xfId="0" applyFont="1" applyFill="1" applyBorder="1" applyAlignment="1" applyProtection="1">
      <alignment horizontal="center"/>
    </xf>
    <xf numFmtId="0" fontId="19" fillId="4" borderId="53" xfId="0" applyFont="1" applyFill="1" applyBorder="1" applyAlignment="1" applyProtection="1">
      <alignment horizontal="center"/>
    </xf>
    <xf numFmtId="0" fontId="19" fillId="4" borderId="54" xfId="0" applyFont="1" applyFill="1" applyBorder="1" applyAlignment="1" applyProtection="1">
      <alignment horizontal="center"/>
    </xf>
    <xf numFmtId="0" fontId="19" fillId="4" borderId="30" xfId="0" applyFont="1" applyFill="1" applyBorder="1" applyAlignment="1" applyProtection="1">
      <alignment horizontal="center"/>
    </xf>
    <xf numFmtId="0" fontId="35" fillId="0" borderId="4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22" fillId="3" borderId="0" xfId="0" applyFont="1" applyFill="1" applyAlignment="1" applyProtection="1">
      <alignment horizontal="center"/>
    </xf>
    <xf numFmtId="0" fontId="35" fillId="0" borderId="4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85725</xdr:rowOff>
        </xdr:from>
        <xdr:to>
          <xdr:col>14</xdr:col>
          <xdr:colOff>1066800</xdr:colOff>
          <xdr:row>12</xdr:row>
          <xdr:rowOff>28575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GSA Assigned: 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247650</xdr:rowOff>
        </xdr:from>
        <xdr:to>
          <xdr:col>14</xdr:col>
          <xdr:colOff>1076325</xdr:colOff>
          <xdr:row>13</xdr:row>
          <xdr:rowOff>57150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Carpool w/ 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0</xdr:rowOff>
        </xdr:from>
        <xdr:to>
          <xdr:col>14</xdr:col>
          <xdr:colOff>1076325</xdr:colOff>
          <xdr:row>14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 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15</xdr:col>
          <xdr:colOff>0</xdr:colOff>
          <xdr:row>15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GSA Available - Use POV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15</xdr:col>
          <xdr:colOff>0</xdr:colOff>
          <xdr:row>16</xdr:row>
          <xdr:rowOff>66675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GSA Available but POV Preference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47625</xdr:rowOff>
        </xdr:from>
        <xdr:to>
          <xdr:col>5</xdr:col>
          <xdr:colOff>561975</xdr:colOff>
          <xdr:row>5</xdr:row>
          <xdr:rowOff>171450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GSA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</xdr:row>
          <xdr:rowOff>114300</xdr:rowOff>
        </xdr:from>
        <xdr:to>
          <xdr:col>5</xdr:col>
          <xdr:colOff>552450</xdr:colOff>
          <xdr:row>6</xdr:row>
          <xdr:rowOff>152400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Vehicle-Driver of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6</xdr:row>
          <xdr:rowOff>95250</xdr:rowOff>
        </xdr:from>
        <xdr:to>
          <xdr:col>5</xdr:col>
          <xdr:colOff>552450</xdr:colOff>
          <xdr:row>7</xdr:row>
          <xdr:rowOff>104775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Carpool-Passenger in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7</xdr:row>
          <xdr:rowOff>47625</xdr:rowOff>
        </xdr:from>
        <xdr:to>
          <xdr:col>5</xdr:col>
          <xdr:colOff>552450</xdr:colOff>
          <xdr:row>8</xdr:row>
          <xdr:rowOff>57150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Other:______________________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tabSelected="1" zoomScale="150" zoomScaleNormal="150" workbookViewId="0">
      <selection activeCell="M23" sqref="M23"/>
    </sheetView>
  </sheetViews>
  <sheetFormatPr defaultRowHeight="12.75"/>
  <cols>
    <col min="1" max="1" width="9.85546875" customWidth="1"/>
    <col min="2" max="2" width="13.5703125" customWidth="1"/>
    <col min="3" max="3" width="9" customWidth="1"/>
    <col min="4" max="4" width="8.85546875" customWidth="1"/>
    <col min="5" max="5" width="10.7109375" customWidth="1"/>
    <col min="6" max="6" width="11.7109375" customWidth="1"/>
    <col min="7" max="7" width="9.42578125" customWidth="1"/>
    <col min="8" max="8" width="7.42578125" customWidth="1"/>
    <col min="9" max="9" width="12.5703125" customWidth="1"/>
    <col min="10" max="11" width="10.7109375" customWidth="1"/>
    <col min="12" max="12" width="8.85546875" customWidth="1"/>
    <col min="13" max="14" width="10.7109375" customWidth="1"/>
    <col min="15" max="15" width="17.140625" customWidth="1"/>
    <col min="16" max="16" width="4.7109375" customWidth="1"/>
    <col min="17" max="29" width="4.7109375" style="4" customWidth="1"/>
    <col min="30" max="33" width="8.85546875" style="4" customWidth="1"/>
  </cols>
  <sheetData>
    <row r="1" spans="1:33" ht="23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"/>
    </row>
    <row r="2" spans="1:33" ht="30.75" customHeight="1">
      <c r="A2" s="142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</row>
    <row r="3" spans="1:33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33" ht="17.25" customHeight="1">
      <c r="A4" s="6"/>
      <c r="B4" s="143" t="s">
        <v>31</v>
      </c>
      <c r="C4" s="143"/>
      <c r="D4" s="139"/>
      <c r="E4" s="139"/>
      <c r="F4" s="139"/>
      <c r="G4" s="139"/>
      <c r="H4" s="21"/>
      <c r="I4" s="40"/>
      <c r="J4" s="41" t="s">
        <v>71</v>
      </c>
      <c r="K4" s="139"/>
      <c r="L4" s="139"/>
      <c r="M4" s="139"/>
      <c r="N4" s="139"/>
      <c r="O4" s="38"/>
      <c r="P4" s="7"/>
      <c r="Q4" s="8"/>
      <c r="R4" s="8"/>
      <c r="S4" s="8"/>
    </row>
    <row r="5" spans="1:33" ht="3.75" customHeight="1">
      <c r="A5" s="1"/>
      <c r="B5" s="42"/>
      <c r="C5" s="42"/>
      <c r="D5" s="42"/>
      <c r="E5" s="42"/>
      <c r="F5" s="42"/>
      <c r="G5" s="42"/>
      <c r="H5" s="42"/>
      <c r="I5" s="42"/>
      <c r="J5" s="42"/>
      <c r="K5" s="108"/>
      <c r="L5" s="108"/>
      <c r="M5" s="108"/>
      <c r="N5" s="108"/>
      <c r="O5" s="10"/>
      <c r="P5" s="1"/>
    </row>
    <row r="6" spans="1:33" ht="15">
      <c r="A6" s="1" t="s">
        <v>32</v>
      </c>
      <c r="B6" s="90"/>
      <c r="C6" s="43"/>
      <c r="D6" s="44" t="s">
        <v>32</v>
      </c>
      <c r="E6" s="42"/>
      <c r="F6" s="42"/>
      <c r="G6" s="42"/>
      <c r="H6" s="42"/>
      <c r="I6" s="42"/>
      <c r="J6" s="41" t="s">
        <v>33</v>
      </c>
      <c r="K6" s="139"/>
      <c r="L6" s="139"/>
      <c r="M6" s="139"/>
      <c r="N6" s="139"/>
      <c r="O6" s="38"/>
      <c r="P6" s="1"/>
    </row>
    <row r="7" spans="1:33" ht="18.75" customHeight="1">
      <c r="A7" s="1"/>
      <c r="B7" s="144" t="s">
        <v>34</v>
      </c>
      <c r="C7" s="144"/>
      <c r="D7" s="144"/>
      <c r="E7" s="140">
        <v>44461</v>
      </c>
      <c r="F7" s="140"/>
      <c r="G7" s="45" t="s">
        <v>35</v>
      </c>
      <c r="H7" s="140">
        <v>44464</v>
      </c>
      <c r="I7" s="140"/>
      <c r="J7" s="39"/>
      <c r="K7" s="92"/>
      <c r="L7" s="9"/>
      <c r="M7" s="9"/>
      <c r="N7" s="26"/>
      <c r="O7" s="11"/>
      <c r="P7" s="1"/>
    </row>
    <row r="8" spans="1:33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2">
        <v>0.56000000000000005</v>
      </c>
      <c r="P8" s="1"/>
    </row>
    <row r="9" spans="1:33">
      <c r="A9" s="97"/>
      <c r="B9" s="149" t="s">
        <v>36</v>
      </c>
      <c r="C9" s="150"/>
      <c r="D9" s="157"/>
      <c r="E9" s="161" t="s">
        <v>37</v>
      </c>
      <c r="F9" s="150"/>
      <c r="G9" s="162"/>
      <c r="H9" s="149" t="s">
        <v>38</v>
      </c>
      <c r="I9" s="150"/>
      <c r="J9" s="150"/>
      <c r="K9" s="150"/>
      <c r="L9" s="150"/>
      <c r="M9" s="151"/>
      <c r="N9" s="98"/>
      <c r="O9" s="99"/>
      <c r="P9" s="4"/>
      <c r="AF9"/>
      <c r="AG9"/>
    </row>
    <row r="10" spans="1:33" ht="13.5" thickBot="1">
      <c r="A10" s="100"/>
      <c r="B10" s="158"/>
      <c r="C10" s="159"/>
      <c r="D10" s="160"/>
      <c r="E10" s="163"/>
      <c r="F10" s="164"/>
      <c r="G10" s="165"/>
      <c r="H10" s="152"/>
      <c r="I10" s="153"/>
      <c r="J10" s="153"/>
      <c r="K10" s="153"/>
      <c r="L10" s="153"/>
      <c r="M10" s="154"/>
      <c r="N10" s="147"/>
      <c r="O10" s="148"/>
      <c r="P10" s="4"/>
      <c r="AF10"/>
      <c r="AG10"/>
    </row>
    <row r="11" spans="1:33" ht="13.5" thickBot="1">
      <c r="A11" s="101" t="s">
        <v>13</v>
      </c>
      <c r="B11" s="145" t="s">
        <v>14</v>
      </c>
      <c r="C11" s="146"/>
      <c r="D11" s="102" t="s">
        <v>15</v>
      </c>
      <c r="E11" s="176" t="s">
        <v>14</v>
      </c>
      <c r="F11" s="146"/>
      <c r="G11" s="103" t="s">
        <v>15</v>
      </c>
      <c r="H11" s="104" t="s">
        <v>58</v>
      </c>
      <c r="I11" s="105" t="s">
        <v>39</v>
      </c>
      <c r="J11" s="105" t="s">
        <v>65</v>
      </c>
      <c r="K11" s="105" t="s">
        <v>40</v>
      </c>
      <c r="L11" s="105" t="s">
        <v>41</v>
      </c>
      <c r="M11" s="103" t="s">
        <v>42</v>
      </c>
      <c r="N11" s="174" t="s">
        <v>43</v>
      </c>
      <c r="O11" s="175"/>
      <c r="P11" s="4"/>
      <c r="AF11"/>
      <c r="AG11"/>
    </row>
    <row r="12" spans="1:33" ht="20.25" customHeight="1">
      <c r="A12" s="46"/>
      <c r="B12" s="155"/>
      <c r="C12" s="156"/>
      <c r="D12" s="47"/>
      <c r="E12" s="166"/>
      <c r="F12" s="167"/>
      <c r="G12" s="48"/>
      <c r="H12" s="49">
        <v>297</v>
      </c>
      <c r="I12" s="121">
        <f>(H12*O8)</f>
        <v>166.32000000000002</v>
      </c>
      <c r="J12" s="66"/>
      <c r="K12" s="66"/>
      <c r="L12" s="67"/>
      <c r="M12" s="122">
        <f>SUM(I12:L12)</f>
        <v>166.32000000000002</v>
      </c>
      <c r="N12" s="124"/>
      <c r="O12" s="125"/>
      <c r="P12" s="4"/>
      <c r="AF12"/>
      <c r="AG12"/>
    </row>
    <row r="13" spans="1:33" ht="20.25" customHeight="1">
      <c r="A13" s="46"/>
      <c r="B13" s="177"/>
      <c r="C13" s="156"/>
      <c r="D13" s="47"/>
      <c r="E13" s="177"/>
      <c r="F13" s="156"/>
      <c r="G13" s="48"/>
      <c r="H13" s="51">
        <v>297</v>
      </c>
      <c r="I13" s="121">
        <f>(H13*O8)</f>
        <v>166.32000000000002</v>
      </c>
      <c r="J13" s="77"/>
      <c r="K13" s="77"/>
      <c r="L13" s="68"/>
      <c r="M13" s="122">
        <f t="shared" ref="M13:M20" si="0">SUM(I13:L13)</f>
        <v>166.32000000000002</v>
      </c>
      <c r="N13" s="124"/>
      <c r="O13" s="125"/>
      <c r="P13" s="4"/>
      <c r="T13" s="91"/>
      <c r="AF13"/>
      <c r="AG13"/>
    </row>
    <row r="14" spans="1:33" ht="20.25" customHeight="1">
      <c r="A14" s="46"/>
      <c r="B14" s="177"/>
      <c r="C14" s="156"/>
      <c r="D14" s="87"/>
      <c r="E14" s="177"/>
      <c r="F14" s="156"/>
      <c r="G14" s="48"/>
      <c r="H14" s="51"/>
      <c r="I14" s="121">
        <f t="shared" ref="I14:I20" si="1">(H14*O10)</f>
        <v>0</v>
      </c>
      <c r="J14" s="77"/>
      <c r="K14" s="77"/>
      <c r="L14" s="68"/>
      <c r="M14" s="122">
        <f t="shared" si="0"/>
        <v>0</v>
      </c>
      <c r="N14" s="124"/>
      <c r="O14" s="125"/>
      <c r="P14" s="4"/>
      <c r="AF14"/>
      <c r="AG14"/>
    </row>
    <row r="15" spans="1:33" ht="20.25" customHeight="1">
      <c r="A15" s="46"/>
      <c r="B15" s="177"/>
      <c r="C15" s="156"/>
      <c r="D15" s="47"/>
      <c r="E15" s="178"/>
      <c r="F15" s="167"/>
      <c r="G15" s="48"/>
      <c r="H15" s="51"/>
      <c r="I15" s="121">
        <f t="shared" si="1"/>
        <v>0</v>
      </c>
      <c r="J15" s="77"/>
      <c r="K15" s="77"/>
      <c r="L15" s="68"/>
      <c r="M15" s="122">
        <f t="shared" si="0"/>
        <v>0</v>
      </c>
      <c r="N15" s="124"/>
      <c r="O15" s="125"/>
      <c r="P15" s="4"/>
      <c r="AF15"/>
      <c r="AG15"/>
    </row>
    <row r="16" spans="1:33" ht="20.25" customHeight="1">
      <c r="A16" s="46"/>
      <c r="B16" s="177"/>
      <c r="C16" s="156"/>
      <c r="D16" s="88"/>
      <c r="E16" s="178"/>
      <c r="F16" s="167"/>
      <c r="G16" s="48"/>
      <c r="H16" s="51"/>
      <c r="I16" s="121">
        <f t="shared" si="1"/>
        <v>0</v>
      </c>
      <c r="J16" s="68"/>
      <c r="K16" s="77"/>
      <c r="L16" s="68"/>
      <c r="M16" s="122">
        <f t="shared" si="0"/>
        <v>0</v>
      </c>
      <c r="N16" s="126"/>
      <c r="O16" s="96"/>
      <c r="P16" s="4"/>
      <c r="AF16"/>
      <c r="AG16"/>
    </row>
    <row r="17" spans="1:33" ht="20.25" customHeight="1">
      <c r="A17" s="89"/>
      <c r="B17" s="155"/>
      <c r="C17" s="156"/>
      <c r="D17" s="52"/>
      <c r="E17" s="168"/>
      <c r="F17" s="169"/>
      <c r="G17" s="70"/>
      <c r="H17" s="51"/>
      <c r="I17" s="121">
        <f t="shared" si="1"/>
        <v>0</v>
      </c>
      <c r="J17" s="77"/>
      <c r="K17" s="68"/>
      <c r="L17" s="68"/>
      <c r="M17" s="122">
        <f t="shared" si="0"/>
        <v>0</v>
      </c>
      <c r="N17" s="58" t="s">
        <v>44</v>
      </c>
      <c r="O17" s="127" t="s">
        <v>45</v>
      </c>
      <c r="P17" s="4"/>
      <c r="AF17"/>
      <c r="AG17"/>
    </row>
    <row r="18" spans="1:33" ht="20.25" customHeight="1">
      <c r="A18" s="50"/>
      <c r="B18" s="180"/>
      <c r="C18" s="181"/>
      <c r="D18" s="53"/>
      <c r="E18" s="179"/>
      <c r="F18" s="169"/>
      <c r="G18" s="54"/>
      <c r="H18" s="51"/>
      <c r="I18" s="121">
        <f t="shared" si="1"/>
        <v>0</v>
      </c>
      <c r="J18" s="77"/>
      <c r="K18" s="68"/>
      <c r="L18" s="68"/>
      <c r="M18" s="122">
        <f t="shared" si="0"/>
        <v>0</v>
      </c>
      <c r="N18" s="58" t="s">
        <v>44</v>
      </c>
      <c r="O18" s="59" t="s">
        <v>46</v>
      </c>
      <c r="P18" s="4"/>
      <c r="AF18"/>
      <c r="AG18"/>
    </row>
    <row r="19" spans="1:33" ht="20.25" customHeight="1" thickBot="1">
      <c r="A19" s="50"/>
      <c r="B19" s="180"/>
      <c r="C19" s="181"/>
      <c r="D19" s="53"/>
      <c r="E19" s="179"/>
      <c r="F19" s="169"/>
      <c r="G19" s="54"/>
      <c r="H19" s="51"/>
      <c r="I19" s="121">
        <f t="shared" si="1"/>
        <v>0</v>
      </c>
      <c r="J19" s="68"/>
      <c r="K19" s="68"/>
      <c r="L19" s="71"/>
      <c r="M19" s="122">
        <f t="shared" si="0"/>
        <v>0</v>
      </c>
      <c r="N19" s="60" t="s">
        <v>47</v>
      </c>
      <c r="O19" s="96"/>
      <c r="P19" s="4"/>
      <c r="AF19"/>
      <c r="AG19"/>
    </row>
    <row r="20" spans="1:33" ht="20.25" customHeight="1" thickBot="1">
      <c r="A20" s="55"/>
      <c r="B20" s="170"/>
      <c r="C20" s="171"/>
      <c r="D20" s="56"/>
      <c r="E20" s="172"/>
      <c r="F20" s="173"/>
      <c r="G20" s="57"/>
      <c r="H20" s="51"/>
      <c r="I20" s="121">
        <f t="shared" si="1"/>
        <v>0</v>
      </c>
      <c r="J20" s="68"/>
      <c r="K20" s="68"/>
      <c r="L20" s="68"/>
      <c r="M20" s="122">
        <f t="shared" si="0"/>
        <v>0</v>
      </c>
      <c r="N20" s="185" t="s">
        <v>75</v>
      </c>
      <c r="O20" s="186"/>
      <c r="P20" s="4"/>
      <c r="AF20"/>
      <c r="AG20"/>
    </row>
    <row r="21" spans="1:33" ht="27" customHeight="1" thickBot="1">
      <c r="A21" s="197"/>
      <c r="B21" s="197"/>
      <c r="C21" s="197"/>
      <c r="D21" s="198"/>
      <c r="E21" s="204" t="s">
        <v>70</v>
      </c>
      <c r="F21" s="205"/>
      <c r="G21" s="205"/>
      <c r="H21" s="123">
        <v>1</v>
      </c>
      <c r="I21" s="128">
        <f>SUM(I12:I20)</f>
        <v>332.64000000000004</v>
      </c>
      <c r="J21" s="128">
        <f t="shared" ref="J21:M21" si="2">SUM(J12:J20)</f>
        <v>0</v>
      </c>
      <c r="K21" s="128">
        <f t="shared" si="2"/>
        <v>0</v>
      </c>
      <c r="L21" s="128">
        <f t="shared" si="2"/>
        <v>0</v>
      </c>
      <c r="M21" s="128">
        <f t="shared" si="2"/>
        <v>332.64000000000004</v>
      </c>
      <c r="N21" s="187"/>
      <c r="O21" s="188"/>
      <c r="P21" s="4"/>
      <c r="AF21"/>
      <c r="AG21"/>
    </row>
    <row r="22" spans="1:33" ht="27" customHeight="1" thickBot="1">
      <c r="A22" s="197"/>
      <c r="B22" s="197"/>
      <c r="C22" s="197"/>
      <c r="D22" s="198"/>
      <c r="E22" s="201" t="s">
        <v>48</v>
      </c>
      <c r="F22" s="203"/>
      <c r="G22" s="203"/>
      <c r="H22" s="106">
        <v>0.8</v>
      </c>
      <c r="I22" s="107">
        <f>(I21*0.8)</f>
        <v>266.11200000000002</v>
      </c>
      <c r="J22" s="107">
        <f t="shared" ref="J22:M22" si="3">(J21*0.8)</f>
        <v>0</v>
      </c>
      <c r="K22" s="107">
        <f t="shared" si="3"/>
        <v>0</v>
      </c>
      <c r="L22" s="107">
        <f t="shared" si="3"/>
        <v>0</v>
      </c>
      <c r="M22" s="107">
        <f t="shared" si="3"/>
        <v>266.11200000000002</v>
      </c>
      <c r="N22" s="189"/>
      <c r="O22" s="190"/>
      <c r="P22" s="4"/>
      <c r="AF22"/>
      <c r="AG22"/>
    </row>
    <row r="23" spans="1:33" ht="24.75" customHeight="1" thickBot="1">
      <c r="A23" s="1"/>
      <c r="B23" s="1"/>
      <c r="C23" s="1"/>
      <c r="D23" s="1"/>
      <c r="E23" s="201" t="s">
        <v>69</v>
      </c>
      <c r="F23" s="202"/>
      <c r="G23" s="202"/>
      <c r="H23" s="106">
        <v>0.2</v>
      </c>
      <c r="I23" s="129">
        <f>SUM(I21-I22)</f>
        <v>66.52800000000002</v>
      </c>
      <c r="J23" s="129">
        <f t="shared" ref="J23:M23" si="4">SUM(J21-J22)</f>
        <v>0</v>
      </c>
      <c r="K23" s="129">
        <f t="shared" si="4"/>
        <v>0</v>
      </c>
      <c r="L23" s="129">
        <f t="shared" si="4"/>
        <v>0</v>
      </c>
      <c r="M23" s="129">
        <f t="shared" si="4"/>
        <v>66.52800000000002</v>
      </c>
      <c r="N23" s="12"/>
      <c r="O23" s="12"/>
      <c r="P23" s="1"/>
    </row>
    <row r="24" spans="1:33" ht="14.25">
      <c r="A24" s="1"/>
      <c r="B24" s="43" t="s">
        <v>49</v>
      </c>
      <c r="C24" s="199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1"/>
    </row>
    <row r="25" spans="1:33" ht="14.25" customHeight="1">
      <c r="A25" s="1"/>
      <c r="B25" s="69" t="s">
        <v>32</v>
      </c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"/>
    </row>
    <row r="26" spans="1:33" ht="9" customHeight="1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"/>
    </row>
    <row r="27" spans="1:33">
      <c r="A27" s="194" t="s">
        <v>50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3"/>
    </row>
    <row r="28" spans="1:33">
      <c r="A28" s="194" t="s">
        <v>51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3"/>
    </row>
    <row r="29" spans="1:33">
      <c r="A29" s="194" t="s">
        <v>52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"/>
    </row>
    <row r="30" spans="1:33">
      <c r="A30" s="194" t="s">
        <v>53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"/>
    </row>
    <row r="31" spans="1:33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"/>
    </row>
    <row r="32" spans="1:33">
      <c r="A32" s="191" t="s">
        <v>66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"/>
    </row>
    <row r="33" spans="1:33">
      <c r="A33" s="10"/>
      <c r="B33" s="10"/>
      <c r="C33" s="10"/>
      <c r="D33" s="10"/>
      <c r="E33" s="1"/>
      <c r="F33" s="1"/>
      <c r="G33" s="14"/>
      <c r="H33" s="14"/>
      <c r="I33" s="15"/>
      <c r="J33" s="15"/>
      <c r="K33" s="15"/>
      <c r="L33" s="15"/>
      <c r="M33" s="15"/>
      <c r="N33" s="15"/>
      <c r="O33" s="1"/>
      <c r="P33" s="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>
      <c r="A34" s="10"/>
      <c r="B34" s="10"/>
      <c r="C34" s="10"/>
      <c r="D34" s="10"/>
      <c r="E34" s="1"/>
      <c r="F34" s="1"/>
      <c r="G34" s="14"/>
      <c r="H34" s="14"/>
      <c r="I34" s="15"/>
      <c r="J34" s="15"/>
      <c r="K34" s="15"/>
      <c r="L34" s="15"/>
      <c r="M34" s="15"/>
      <c r="N34" s="15"/>
      <c r="O34" s="1"/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4.25">
      <c r="A35" s="10"/>
      <c r="B35" s="16"/>
      <c r="C35" s="16"/>
      <c r="D35" s="16"/>
      <c r="E35" s="17"/>
      <c r="F35" s="10"/>
      <c r="G35" s="16"/>
      <c r="H35" s="16"/>
      <c r="I35" s="16"/>
      <c r="J35" s="16"/>
      <c r="K35" s="16"/>
      <c r="L35" s="16"/>
      <c r="M35" s="16"/>
      <c r="N35" s="16"/>
      <c r="O35" s="1"/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>
      <c r="A36" s="1"/>
      <c r="B36" s="183" t="s">
        <v>54</v>
      </c>
      <c r="C36" s="183"/>
      <c r="D36" s="183"/>
      <c r="E36" s="183"/>
      <c r="F36" s="2"/>
      <c r="G36" s="184" t="s">
        <v>55</v>
      </c>
      <c r="H36" s="184"/>
      <c r="I36" s="183"/>
      <c r="J36" s="183"/>
      <c r="K36" s="183"/>
      <c r="L36" s="183"/>
      <c r="M36" s="183"/>
      <c r="N36" s="183"/>
      <c r="O36" s="1"/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25.5" customHeight="1">
      <c r="A37" s="18"/>
      <c r="B37" s="16"/>
      <c r="C37" s="16"/>
      <c r="D37" s="16"/>
      <c r="E37" s="16"/>
      <c r="F37" s="1"/>
      <c r="G37" s="16"/>
      <c r="H37" s="16"/>
      <c r="I37" s="16"/>
      <c r="J37" s="19"/>
      <c r="K37" s="19"/>
      <c r="L37" s="19"/>
      <c r="M37" s="16"/>
      <c r="N37" s="16"/>
      <c r="O37" s="1"/>
      <c r="P37" s="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>
      <c r="A38" s="1"/>
      <c r="B38" s="184" t="s">
        <v>56</v>
      </c>
      <c r="C38" s="183"/>
      <c r="D38" s="183"/>
      <c r="E38" s="183"/>
      <c r="F38" s="1"/>
      <c r="G38" s="183" t="s">
        <v>57</v>
      </c>
      <c r="H38" s="183"/>
      <c r="I38" s="183"/>
      <c r="J38" s="183"/>
      <c r="K38" s="183"/>
      <c r="L38" s="183"/>
      <c r="M38" s="183"/>
      <c r="N38" s="183"/>
      <c r="O38" s="1"/>
      <c r="P38" s="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>
      <c r="A39" s="3"/>
      <c r="B39" s="1"/>
      <c r="C39" s="1"/>
      <c r="D39" s="1"/>
      <c r="E39" s="1"/>
      <c r="F39" s="1"/>
      <c r="G39" s="192" t="s">
        <v>76</v>
      </c>
      <c r="H39" s="182"/>
      <c r="I39" s="182"/>
      <c r="J39" s="182"/>
      <c r="K39" s="182"/>
      <c r="L39" s="182"/>
      <c r="M39" s="182"/>
      <c r="N39" s="26"/>
      <c r="O39" s="1"/>
      <c r="P39" s="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>
      <c r="A40" s="10"/>
      <c r="B40" s="10"/>
      <c r="C40" s="10"/>
      <c r="D40" s="10"/>
      <c r="E40" s="10"/>
      <c r="F40" s="10"/>
      <c r="G40" s="182"/>
      <c r="H40" s="182"/>
      <c r="I40" s="182"/>
      <c r="J40" s="182"/>
      <c r="K40" s="182"/>
      <c r="L40" s="182"/>
      <c r="M40" s="182"/>
      <c r="N40" s="2"/>
      <c r="O40" s="10"/>
      <c r="P40" s="1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</sheetData>
  <mergeCells count="53">
    <mergeCell ref="A27:O27"/>
    <mergeCell ref="C24:O24"/>
    <mergeCell ref="E23:G23"/>
    <mergeCell ref="E22:G22"/>
    <mergeCell ref="E21:G21"/>
    <mergeCell ref="B18:C18"/>
    <mergeCell ref="E18:F18"/>
    <mergeCell ref="G40:M40"/>
    <mergeCell ref="B36:E36"/>
    <mergeCell ref="G36:N36"/>
    <mergeCell ref="B38:E38"/>
    <mergeCell ref="G38:N38"/>
    <mergeCell ref="N20:O22"/>
    <mergeCell ref="A32:O32"/>
    <mergeCell ref="G39:M39"/>
    <mergeCell ref="A31:O31"/>
    <mergeCell ref="A30:O30"/>
    <mergeCell ref="A29:O29"/>
    <mergeCell ref="C25:O25"/>
    <mergeCell ref="A21:D22"/>
    <mergeCell ref="A28:O28"/>
    <mergeCell ref="E17:F17"/>
    <mergeCell ref="B20:C20"/>
    <mergeCell ref="E20:F20"/>
    <mergeCell ref="N11:O11"/>
    <mergeCell ref="E11:F11"/>
    <mergeCell ref="B15:C15"/>
    <mergeCell ref="B13:C13"/>
    <mergeCell ref="E13:F13"/>
    <mergeCell ref="E15:F15"/>
    <mergeCell ref="E14:F14"/>
    <mergeCell ref="B14:C14"/>
    <mergeCell ref="E19:F19"/>
    <mergeCell ref="B16:C16"/>
    <mergeCell ref="E16:F16"/>
    <mergeCell ref="B17:C17"/>
    <mergeCell ref="B19:C19"/>
    <mergeCell ref="B11:C11"/>
    <mergeCell ref="N10:O10"/>
    <mergeCell ref="H9:M10"/>
    <mergeCell ref="B12:C12"/>
    <mergeCell ref="B9:D10"/>
    <mergeCell ref="E9:G10"/>
    <mergeCell ref="E12:F12"/>
    <mergeCell ref="K6:N6"/>
    <mergeCell ref="H7:I7"/>
    <mergeCell ref="A1:O1"/>
    <mergeCell ref="A2:O2"/>
    <mergeCell ref="B4:C4"/>
    <mergeCell ref="D4:G4"/>
    <mergeCell ref="K4:N4"/>
    <mergeCell ref="B7:D7"/>
    <mergeCell ref="E7:F7"/>
  </mergeCells>
  <phoneticPr fontId="2" type="noConversion"/>
  <printOptions horizontalCentered="1"/>
  <pageMargins left="0.75" right="0.75" top="1" bottom="1" header="0.5" footer="0.5"/>
  <pageSetup scale="66" orientation="landscape" r:id="rId1"/>
  <headerFooter alignWithMargins="0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85725</xdr:rowOff>
                  </from>
                  <to>
                    <xdr:col>14</xdr:col>
                    <xdr:colOff>1066800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247650</xdr:rowOff>
                  </from>
                  <to>
                    <xdr:col>14</xdr:col>
                    <xdr:colOff>1076325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13</xdr:col>
                    <xdr:colOff>9525</xdr:colOff>
                    <xdr:row>13</xdr:row>
                    <xdr:rowOff>0</xdr:rowOff>
                  </from>
                  <to>
                    <xdr:col>14</xdr:col>
                    <xdr:colOff>1076325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15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Option Button 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15</xdr:col>
                    <xdr:colOff>0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topLeftCell="A4" workbookViewId="0">
      <selection activeCell="E24" sqref="E24:H24"/>
    </sheetView>
  </sheetViews>
  <sheetFormatPr defaultRowHeight="12.75"/>
  <cols>
    <col min="1" max="1" width="9.42578125" customWidth="1"/>
    <col min="3" max="3" width="15" customWidth="1"/>
    <col min="4" max="4" width="9.28515625" customWidth="1"/>
    <col min="5" max="5" width="9" customWidth="1"/>
    <col min="6" max="6" width="12.28515625" customWidth="1"/>
    <col min="7" max="7" width="9" customWidth="1"/>
    <col min="8" max="8" width="8.42578125" customWidth="1"/>
    <col min="9" max="9" width="9.7109375" customWidth="1"/>
    <col min="10" max="10" width="9.85546875" customWidth="1"/>
    <col min="11" max="11" width="11.42578125" customWidth="1"/>
    <col min="12" max="12" width="10.28515625" customWidth="1"/>
    <col min="13" max="13" width="12" customWidth="1"/>
    <col min="14" max="14" width="2.5703125" customWidth="1"/>
  </cols>
  <sheetData>
    <row r="1" spans="1:14" ht="21.75" customHeight="1">
      <c r="A1" s="253" t="s">
        <v>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ht="15.7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4" s="30" customFormat="1" ht="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5">
      <c r="A4" s="42"/>
      <c r="B4" s="42" t="s">
        <v>1</v>
      </c>
      <c r="C4" s="42"/>
      <c r="D4" s="139"/>
      <c r="E4" s="139"/>
      <c r="F4" s="139"/>
      <c r="G4" s="139"/>
      <c r="H4" s="42"/>
      <c r="I4" s="43" t="s">
        <v>2</v>
      </c>
      <c r="J4" s="139"/>
      <c r="K4" s="139"/>
      <c r="L4" s="139"/>
      <c r="M4" s="1"/>
    </row>
    <row r="5" spans="1:14" ht="8.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4" ht="14.25" customHeight="1">
      <c r="A6" s="42"/>
      <c r="B6" s="42" t="s">
        <v>3</v>
      </c>
      <c r="C6" s="42"/>
      <c r="D6" s="61"/>
      <c r="E6" s="62"/>
      <c r="F6" s="42"/>
      <c r="G6" s="42"/>
      <c r="H6" s="256" t="s">
        <v>67</v>
      </c>
      <c r="I6" s="144"/>
      <c r="J6" s="257"/>
      <c r="K6" s="257"/>
      <c r="L6" s="257"/>
    </row>
    <row r="7" spans="1:14" ht="16.5">
      <c r="A7" s="42"/>
      <c r="B7" s="63" t="s">
        <v>4</v>
      </c>
      <c r="C7" s="64"/>
      <c r="D7" s="61"/>
      <c r="E7" s="62"/>
      <c r="F7" s="42"/>
      <c r="G7" s="42"/>
      <c r="H7" s="42"/>
      <c r="I7" s="43"/>
      <c r="J7" s="28"/>
      <c r="K7" s="28"/>
      <c r="L7" s="28"/>
    </row>
    <row r="8" spans="1:14" ht="16.5">
      <c r="A8" s="42"/>
      <c r="B8" s="255"/>
      <c r="C8" s="255"/>
      <c r="D8" s="61"/>
      <c r="E8" s="62"/>
      <c r="F8" s="42"/>
      <c r="G8" s="42"/>
      <c r="H8" s="42"/>
      <c r="I8" s="42"/>
      <c r="J8" s="42"/>
      <c r="K8" s="42"/>
      <c r="L8" s="42"/>
      <c r="M8" s="111">
        <v>0.56000000000000005</v>
      </c>
    </row>
    <row r="9" spans="1:14" ht="6.75" customHeight="1" thickBot="1">
      <c r="A9" s="1"/>
      <c r="B9" s="1"/>
      <c r="C9" s="119"/>
      <c r="D9" s="119"/>
      <c r="E9" s="120"/>
      <c r="F9" s="119"/>
      <c r="G9" s="119"/>
      <c r="H9" s="119"/>
      <c r="I9" s="1"/>
      <c r="J9" s="1"/>
      <c r="K9" s="258"/>
      <c r="L9" s="258"/>
      <c r="M9" s="20">
        <v>0.54500000000000004</v>
      </c>
    </row>
    <row r="10" spans="1:14" ht="13.5" thickBot="1">
      <c r="A10" s="79"/>
      <c r="B10" s="259" t="s">
        <v>5</v>
      </c>
      <c r="C10" s="260"/>
      <c r="D10" s="261"/>
      <c r="E10" s="259" t="s">
        <v>6</v>
      </c>
      <c r="F10" s="260"/>
      <c r="G10" s="265"/>
      <c r="H10" s="269" t="s">
        <v>7</v>
      </c>
      <c r="I10" s="270"/>
      <c r="J10" s="271" t="s">
        <v>18</v>
      </c>
      <c r="K10" s="274" t="s">
        <v>19</v>
      </c>
      <c r="L10" s="274" t="s">
        <v>11</v>
      </c>
      <c r="M10" s="80" t="s">
        <v>8</v>
      </c>
    </row>
    <row r="11" spans="1:14">
      <c r="A11" s="81"/>
      <c r="B11" s="262"/>
      <c r="C11" s="263"/>
      <c r="D11" s="264"/>
      <c r="E11" s="266"/>
      <c r="F11" s="267"/>
      <c r="G11" s="268"/>
      <c r="H11" s="81" t="s">
        <v>9</v>
      </c>
      <c r="I11" s="82" t="s">
        <v>10</v>
      </c>
      <c r="J11" s="272"/>
      <c r="K11" s="275"/>
      <c r="L11" s="275"/>
      <c r="M11" s="80" t="s">
        <v>12</v>
      </c>
    </row>
    <row r="12" spans="1:14" ht="13.5" thickBot="1">
      <c r="A12" s="83" t="s">
        <v>13</v>
      </c>
      <c r="B12" s="245" t="s">
        <v>14</v>
      </c>
      <c r="C12" s="246"/>
      <c r="D12" s="84" t="s">
        <v>15</v>
      </c>
      <c r="E12" s="245" t="s">
        <v>14</v>
      </c>
      <c r="F12" s="246"/>
      <c r="G12" s="85" t="s">
        <v>15</v>
      </c>
      <c r="H12" s="83" t="s">
        <v>16</v>
      </c>
      <c r="I12" s="86" t="s">
        <v>17</v>
      </c>
      <c r="J12" s="273"/>
      <c r="K12" s="276"/>
      <c r="L12" s="276"/>
      <c r="M12" s="85" t="s">
        <v>20</v>
      </c>
    </row>
    <row r="13" spans="1:14" ht="18" customHeight="1">
      <c r="A13" s="72">
        <v>44538</v>
      </c>
      <c r="B13" s="247" t="s">
        <v>78</v>
      </c>
      <c r="C13" s="248"/>
      <c r="D13" s="34"/>
      <c r="E13" s="249"/>
      <c r="F13" s="250"/>
      <c r="G13" s="34"/>
      <c r="H13" s="136"/>
      <c r="I13" s="137">
        <f>(H13*0.56)</f>
        <v>0</v>
      </c>
      <c r="J13" s="35"/>
      <c r="K13" s="138"/>
      <c r="L13" s="36"/>
      <c r="M13" s="110">
        <f>SUM(I13:L13)</f>
        <v>0</v>
      </c>
      <c r="N13" s="25"/>
    </row>
    <row r="14" spans="1:14" ht="18" customHeight="1">
      <c r="A14" s="72"/>
      <c r="B14" s="251"/>
      <c r="C14" s="252"/>
      <c r="D14" s="24"/>
      <c r="E14" s="238"/>
      <c r="F14" s="239"/>
      <c r="G14" s="24"/>
      <c r="H14" s="135"/>
      <c r="I14" s="137">
        <f t="shared" ref="I14:I17" si="0">(H14*0.56)</f>
        <v>0</v>
      </c>
      <c r="J14" s="93"/>
      <c r="K14" s="78"/>
      <c r="L14" s="27"/>
      <c r="M14" s="110">
        <f t="shared" ref="M14:M25" si="1">SUM(I14:L14)</f>
        <v>0</v>
      </c>
      <c r="N14" s="23"/>
    </row>
    <row r="15" spans="1:14" ht="18" customHeight="1">
      <c r="A15" s="72"/>
      <c r="B15" s="242"/>
      <c r="C15" s="237"/>
      <c r="D15" s="24"/>
      <c r="E15" s="238"/>
      <c r="F15" s="239"/>
      <c r="G15" s="24"/>
      <c r="H15" s="135"/>
      <c r="I15" s="137">
        <f t="shared" si="0"/>
        <v>0</v>
      </c>
      <c r="J15" s="93"/>
      <c r="K15" s="78"/>
      <c r="L15" s="27"/>
      <c r="M15" s="110">
        <f t="shared" si="1"/>
        <v>0</v>
      </c>
    </row>
    <row r="16" spans="1:14" ht="18" customHeight="1">
      <c r="A16" s="73"/>
      <c r="B16" s="242"/>
      <c r="C16" s="237"/>
      <c r="D16" s="24"/>
      <c r="E16" s="179"/>
      <c r="F16" s="237"/>
      <c r="G16" s="24"/>
      <c r="H16" s="135"/>
      <c r="I16" s="137">
        <f t="shared" si="0"/>
        <v>0</v>
      </c>
      <c r="J16" s="93"/>
      <c r="K16" s="78"/>
      <c r="L16" s="27"/>
      <c r="M16" s="110">
        <f t="shared" si="1"/>
        <v>0</v>
      </c>
    </row>
    <row r="17" spans="1:14" ht="18" customHeight="1">
      <c r="A17" s="73"/>
      <c r="B17" s="238"/>
      <c r="C17" s="239"/>
      <c r="D17" s="24"/>
      <c r="E17" s="179"/>
      <c r="F17" s="237"/>
      <c r="G17" s="24"/>
      <c r="H17" s="135"/>
      <c r="I17" s="137">
        <f t="shared" si="0"/>
        <v>0</v>
      </c>
      <c r="J17" s="93"/>
      <c r="K17" s="93"/>
      <c r="L17" s="27"/>
      <c r="M17" s="110">
        <f t="shared" si="1"/>
        <v>0</v>
      </c>
    </row>
    <row r="18" spans="1:14" ht="18" customHeight="1">
      <c r="A18" s="73"/>
      <c r="B18" s="238"/>
      <c r="C18" s="240"/>
      <c r="D18" s="24"/>
      <c r="E18" s="179"/>
      <c r="F18" s="241"/>
      <c r="G18" s="24"/>
      <c r="H18" s="31"/>
      <c r="I18" s="109">
        <f>(H18*M8)</f>
        <v>0</v>
      </c>
      <c r="J18" s="27"/>
      <c r="K18" s="93"/>
      <c r="L18" s="27"/>
      <c r="M18" s="110">
        <f t="shared" si="1"/>
        <v>0</v>
      </c>
    </row>
    <row r="19" spans="1:14" ht="18" customHeight="1">
      <c r="A19" s="74"/>
      <c r="B19" s="243"/>
      <c r="C19" s="244"/>
      <c r="D19" s="75"/>
      <c r="E19" s="243"/>
      <c r="F19" s="244"/>
      <c r="G19" s="75"/>
      <c r="H19" s="32"/>
      <c r="I19" s="109">
        <f>(H19*M8)</f>
        <v>0</v>
      </c>
      <c r="J19" s="76"/>
      <c r="K19" s="94"/>
      <c r="L19" s="76"/>
      <c r="M19" s="110">
        <f t="shared" si="1"/>
        <v>0</v>
      </c>
    </row>
    <row r="20" spans="1:14" ht="18" customHeight="1">
      <c r="A20" s="74"/>
      <c r="B20" s="243"/>
      <c r="C20" s="244"/>
      <c r="D20" s="75"/>
      <c r="E20" s="243"/>
      <c r="F20" s="244"/>
      <c r="G20" s="75"/>
      <c r="H20" s="32"/>
      <c r="I20" s="109">
        <f>(H20*M8)</f>
        <v>0</v>
      </c>
      <c r="J20" s="76"/>
      <c r="K20" s="95"/>
      <c r="L20" s="76"/>
      <c r="M20" s="110">
        <f t="shared" si="1"/>
        <v>0</v>
      </c>
    </row>
    <row r="21" spans="1:14" ht="18" customHeight="1">
      <c r="A21" s="74"/>
      <c r="B21" s="243"/>
      <c r="C21" s="244"/>
      <c r="D21" s="75"/>
      <c r="E21" s="243"/>
      <c r="F21" s="244"/>
      <c r="G21" s="75"/>
      <c r="H21" s="32"/>
      <c r="I21" s="109">
        <f>(H21*M8)</f>
        <v>0</v>
      </c>
      <c r="J21" s="76"/>
      <c r="K21" s="95"/>
      <c r="L21" s="76"/>
      <c r="M21" s="110">
        <f t="shared" si="1"/>
        <v>0</v>
      </c>
    </row>
    <row r="22" spans="1:14" ht="18" customHeight="1" thickBot="1">
      <c r="A22" s="114"/>
      <c r="B22" s="214"/>
      <c r="C22" s="215"/>
      <c r="D22" s="113"/>
      <c r="E22" s="220"/>
      <c r="F22" s="221"/>
      <c r="G22" s="75"/>
      <c r="H22" s="32"/>
      <c r="I22" s="109">
        <f>(H22*M8)</f>
        <v>0</v>
      </c>
      <c r="J22" s="33"/>
      <c r="K22" s="112"/>
      <c r="L22" s="33"/>
      <c r="M22" s="110">
        <f t="shared" si="1"/>
        <v>0</v>
      </c>
    </row>
    <row r="23" spans="1:14" ht="28.5" customHeight="1" thickBot="1">
      <c r="A23" s="228" t="s">
        <v>74</v>
      </c>
      <c r="B23" s="229"/>
      <c r="C23" s="229"/>
      <c r="D23" s="230"/>
      <c r="E23" s="225" t="s">
        <v>80</v>
      </c>
      <c r="F23" s="226"/>
      <c r="G23" s="226"/>
      <c r="H23" s="227"/>
      <c r="I23" s="115">
        <f>SUM(I13:I22)</f>
        <v>0</v>
      </c>
      <c r="J23" s="115">
        <f t="shared" ref="J23:M23" si="2">SUM(J13:J22)</f>
        <v>0</v>
      </c>
      <c r="K23" s="115">
        <f t="shared" si="2"/>
        <v>0</v>
      </c>
      <c r="L23" s="115">
        <f t="shared" si="2"/>
        <v>0</v>
      </c>
      <c r="M23" s="115">
        <f t="shared" si="2"/>
        <v>0</v>
      </c>
    </row>
    <row r="24" spans="1:14" ht="27" customHeight="1" thickBot="1">
      <c r="A24" s="231"/>
      <c r="B24" s="232"/>
      <c r="C24" s="232"/>
      <c r="D24" s="233"/>
      <c r="E24" s="222" t="s">
        <v>68</v>
      </c>
      <c r="F24" s="223"/>
      <c r="G24" s="223"/>
      <c r="H24" s="224"/>
      <c r="I24" s="118">
        <f>I23*0.8</f>
        <v>0</v>
      </c>
      <c r="J24" s="118">
        <f t="shared" ref="J24:L24" si="3">J23*0.8</f>
        <v>0</v>
      </c>
      <c r="K24" s="118">
        <f t="shared" si="3"/>
        <v>0</v>
      </c>
      <c r="L24" s="118">
        <f t="shared" si="3"/>
        <v>0</v>
      </c>
      <c r="M24" s="118">
        <f>M23*0.8</f>
        <v>0</v>
      </c>
    </row>
    <row r="25" spans="1:14" ht="21.75" customHeight="1" thickBot="1">
      <c r="A25" s="234" t="s">
        <v>73</v>
      </c>
      <c r="B25" s="235"/>
      <c r="C25" s="235"/>
      <c r="D25" s="236"/>
      <c r="E25" s="211" t="s">
        <v>72</v>
      </c>
      <c r="F25" s="212"/>
      <c r="G25" s="212"/>
      <c r="H25" s="213"/>
      <c r="I25" s="116">
        <f>SUM(I23-I24)</f>
        <v>0</v>
      </c>
      <c r="J25" s="116">
        <f t="shared" ref="J25:L25" si="4">SUM(J23-J24)</f>
        <v>0</v>
      </c>
      <c r="K25" s="116">
        <f t="shared" si="4"/>
        <v>0</v>
      </c>
      <c r="L25" s="116">
        <f t="shared" si="4"/>
        <v>0</v>
      </c>
      <c r="M25" s="117">
        <f t="shared" si="1"/>
        <v>0</v>
      </c>
      <c r="N25" s="23"/>
    </row>
    <row r="26" spans="1:14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</row>
    <row r="27" spans="1:14" ht="15.75" customHeight="1">
      <c r="A27" s="218" t="s">
        <v>59</v>
      </c>
      <c r="B27" s="218"/>
      <c r="C27" s="218"/>
      <c r="D27" s="218"/>
      <c r="E27" s="178"/>
      <c r="F27" s="219"/>
      <c r="G27" s="219"/>
      <c r="H27" s="219"/>
      <c r="I27" s="219"/>
      <c r="J27" s="219"/>
      <c r="K27" s="219"/>
      <c r="L27" s="219"/>
      <c r="M27" s="219"/>
    </row>
    <row r="28" spans="1:14" ht="12.75" customHeight="1">
      <c r="A28" s="4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4" ht="16.5" customHeight="1">
      <c r="A29" s="6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4" ht="5.25" customHeight="1">
      <c r="A30" s="42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4" ht="13.5" customHeight="1">
      <c r="A31" s="207" t="s">
        <v>21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4" ht="13.5" customHeight="1">
      <c r="A32" s="207" t="s">
        <v>22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</row>
    <row r="33" spans="1:13">
      <c r="A33" s="207" t="s">
        <v>27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>
      <c r="A35" s="208" t="s">
        <v>25</v>
      </c>
      <c r="B35" s="209"/>
      <c r="C35" s="209"/>
      <c r="D35" s="209"/>
      <c r="E35" s="2"/>
      <c r="F35" s="182"/>
      <c r="G35" s="182"/>
      <c r="H35" s="182"/>
      <c r="I35" s="2"/>
      <c r="J35" s="182"/>
      <c r="K35" s="210"/>
      <c r="L35" s="210"/>
      <c r="M35" s="210"/>
    </row>
    <row r="36" spans="1:13">
      <c r="A36" s="183" t="s">
        <v>23</v>
      </c>
      <c r="B36" s="183"/>
      <c r="C36" s="183"/>
      <c r="D36" s="183"/>
      <c r="E36" s="2"/>
      <c r="F36" s="183" t="s">
        <v>24</v>
      </c>
      <c r="G36" s="183"/>
      <c r="H36" s="183"/>
      <c r="I36" s="2"/>
      <c r="J36" s="184" t="s">
        <v>28</v>
      </c>
      <c r="K36" s="206"/>
      <c r="L36" s="206"/>
      <c r="M36" s="206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7" t="s">
        <v>32</v>
      </c>
    </row>
    <row r="38" spans="1:13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55">
    <mergeCell ref="K9:L9"/>
    <mergeCell ref="B10:D11"/>
    <mergeCell ref="E10:G11"/>
    <mergeCell ref="H10:I10"/>
    <mergeCell ref="J10:J12"/>
    <mergeCell ref="K10:K12"/>
    <mergeCell ref="L10:L12"/>
    <mergeCell ref="A1:M1"/>
    <mergeCell ref="A2:M2"/>
    <mergeCell ref="J4:L4"/>
    <mergeCell ref="B8:C8"/>
    <mergeCell ref="D4:G4"/>
    <mergeCell ref="H6:I6"/>
    <mergeCell ref="J6:L6"/>
    <mergeCell ref="E14:F14"/>
    <mergeCell ref="E15:F15"/>
    <mergeCell ref="B12:C12"/>
    <mergeCell ref="E12:F12"/>
    <mergeCell ref="B13:C13"/>
    <mergeCell ref="E13:F13"/>
    <mergeCell ref="B14:C14"/>
    <mergeCell ref="B15:C15"/>
    <mergeCell ref="B19:C19"/>
    <mergeCell ref="E19:F19"/>
    <mergeCell ref="B20:C20"/>
    <mergeCell ref="E20:F20"/>
    <mergeCell ref="B21:C21"/>
    <mergeCell ref="E21:F21"/>
    <mergeCell ref="E16:F16"/>
    <mergeCell ref="B17:C17"/>
    <mergeCell ref="E17:F17"/>
    <mergeCell ref="B18:C18"/>
    <mergeCell ref="E18:F18"/>
    <mergeCell ref="B16:C16"/>
    <mergeCell ref="E25:H25"/>
    <mergeCell ref="B22:C22"/>
    <mergeCell ref="B29:M29"/>
    <mergeCell ref="B30:M30"/>
    <mergeCell ref="A27:D27"/>
    <mergeCell ref="E27:M27"/>
    <mergeCell ref="B28:M28"/>
    <mergeCell ref="E22:F22"/>
    <mergeCell ref="E24:H24"/>
    <mergeCell ref="E23:H23"/>
    <mergeCell ref="A23:D24"/>
    <mergeCell ref="A25:D25"/>
    <mergeCell ref="A36:D36"/>
    <mergeCell ref="F36:H36"/>
    <mergeCell ref="J36:M36"/>
    <mergeCell ref="A31:M31"/>
    <mergeCell ref="A32:M32"/>
    <mergeCell ref="A33:M33"/>
    <mergeCell ref="A35:D35"/>
    <mergeCell ref="F35:H35"/>
    <mergeCell ref="J35:M35"/>
  </mergeCells>
  <phoneticPr fontId="0" type="noConversion"/>
  <printOptions horizontalCentered="1" verticalCentered="1"/>
  <pageMargins left="0.2" right="0.2" top="0.2" bottom="0.2" header="0.1" footer="0.1"/>
  <pageSetup fitToHeight="0" orientation="landscape" r:id="rId1"/>
  <rowBreaks count="3" manualBreakCount="3">
    <brk id="39" max="16383" man="1"/>
    <brk id="40" max="13" man="1"/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Option Button 3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47625</xdr:rowOff>
                  </from>
                  <to>
                    <xdr:col>5</xdr:col>
                    <xdr:colOff>561975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4">
              <controlPr defaultSize="0" autoFill="0" autoLine="0" autoPict="0">
                <anchor moveWithCells="1">
                  <from>
                    <xdr:col>2</xdr:col>
                    <xdr:colOff>990600</xdr:colOff>
                    <xdr:row>5</xdr:row>
                    <xdr:rowOff>114300</xdr:rowOff>
                  </from>
                  <to>
                    <xdr:col>5</xdr:col>
                    <xdr:colOff>552450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Option Button 6">
              <controlPr defaultSize="0" autoFill="0" autoLine="0" autoPict="0">
                <anchor moveWithCells="1">
                  <from>
                    <xdr:col>2</xdr:col>
                    <xdr:colOff>990600</xdr:colOff>
                    <xdr:row>6</xdr:row>
                    <xdr:rowOff>95250</xdr:rowOff>
                  </from>
                  <to>
                    <xdr:col>5</xdr:col>
                    <xdr:colOff>552450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Option Button 7">
              <controlPr defaultSize="0" autoFill="0" autoLine="0" autoPict="0">
                <anchor moveWithCells="1">
                  <from>
                    <xdr:col>2</xdr:col>
                    <xdr:colOff>990600</xdr:colOff>
                    <xdr:row>7</xdr:row>
                    <xdr:rowOff>47625</xdr:rowOff>
                  </from>
                  <to>
                    <xdr:col>5</xdr:col>
                    <xdr:colOff>552450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Normal="100" workbookViewId="0">
      <selection activeCell="G18" sqref="G18:L18"/>
    </sheetView>
  </sheetViews>
  <sheetFormatPr defaultRowHeight="15.75"/>
  <cols>
    <col min="1" max="16384" width="9.140625" style="130"/>
  </cols>
  <sheetData>
    <row r="1" spans="1:12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3" spans="1:12">
      <c r="A3" s="130" t="s">
        <v>62</v>
      </c>
      <c r="D3" s="281"/>
      <c r="E3" s="281"/>
      <c r="F3" s="281"/>
      <c r="G3" s="281"/>
      <c r="H3" s="281"/>
      <c r="I3" s="281"/>
      <c r="J3" s="281"/>
      <c r="K3" s="281"/>
      <c r="L3" s="281"/>
    </row>
    <row r="4" spans="1:12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2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9" spans="1:12">
      <c r="A9" s="130" t="s">
        <v>63</v>
      </c>
      <c r="D9" s="281"/>
      <c r="E9" s="281"/>
      <c r="F9" s="281"/>
      <c r="G9" s="281"/>
      <c r="H9" s="281"/>
      <c r="I9" s="281"/>
      <c r="J9" s="281"/>
      <c r="K9" s="281"/>
      <c r="L9" s="281"/>
    </row>
    <row r="10" spans="1:12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</row>
    <row r="11" spans="1:12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</row>
    <row r="13" spans="1:12">
      <c r="A13" s="277" t="s">
        <v>79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</row>
    <row r="14" spans="1:12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</row>
    <row r="15" spans="1:12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</row>
    <row r="18" spans="1:12">
      <c r="A18" s="130" t="s">
        <v>64</v>
      </c>
      <c r="G18" s="281"/>
      <c r="H18" s="281"/>
      <c r="I18" s="281"/>
      <c r="J18" s="281"/>
      <c r="K18" s="281"/>
      <c r="L18" s="281"/>
    </row>
    <row r="19" spans="1:1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1" spans="1:12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2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6" spans="1:12">
      <c r="A26" s="130" t="s">
        <v>77</v>
      </c>
      <c r="G26" s="134"/>
      <c r="I26" s="132"/>
      <c r="J26" s="130" t="s">
        <v>60</v>
      </c>
      <c r="L26" s="132"/>
    </row>
    <row r="27" spans="1:12">
      <c r="H27" s="278" t="s">
        <v>61</v>
      </c>
      <c r="I27" s="278"/>
      <c r="J27" s="278"/>
      <c r="K27" s="278"/>
    </row>
    <row r="28" spans="1:12">
      <c r="A28" s="130" t="s">
        <v>81</v>
      </c>
    </row>
  </sheetData>
  <mergeCells count="18">
    <mergeCell ref="D9:L9"/>
    <mergeCell ref="A12:L12"/>
    <mergeCell ref="A13:L13"/>
    <mergeCell ref="H27:K27"/>
    <mergeCell ref="A1:L1"/>
    <mergeCell ref="A14:L14"/>
    <mergeCell ref="A22:L22"/>
    <mergeCell ref="A23:L23"/>
    <mergeCell ref="G18:L18"/>
    <mergeCell ref="A15:L15"/>
    <mergeCell ref="D3:L3"/>
    <mergeCell ref="A4:L4"/>
    <mergeCell ref="A16:L16"/>
    <mergeCell ref="A21:L21"/>
    <mergeCell ref="A5:L5"/>
    <mergeCell ref="A6:L6"/>
    <mergeCell ref="A10:L10"/>
    <mergeCell ref="A11:L11"/>
  </mergeCells>
  <phoneticPr fontId="0" type="noConversion"/>
  <pageMargins left="1.2083333333333333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1-TA</vt:lpstr>
      <vt:lpstr>2-TER</vt:lpstr>
      <vt:lpstr>2.5 TER</vt:lpstr>
      <vt:lpstr>'2-TER'!Print_Area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MBegay</dc:creator>
  <cp:lastModifiedBy>Candace Paul</cp:lastModifiedBy>
  <cp:lastPrinted>2021-12-13T20:43:30Z</cp:lastPrinted>
  <dcterms:created xsi:type="dcterms:W3CDTF">2005-04-10T16:30:05Z</dcterms:created>
  <dcterms:modified xsi:type="dcterms:W3CDTF">2021-12-15T21:14:00Z</dcterms:modified>
</cp:coreProperties>
</file>